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48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Sheet1!$A$1:$Q$51</definedName>
  </definedNames>
  <calcPr calcId="145621"/>
</workbook>
</file>

<file path=xl/calcChain.xml><?xml version="1.0" encoding="utf-8"?>
<calcChain xmlns="http://schemas.openxmlformats.org/spreadsheetml/2006/main">
  <c r="P50" i="1" l="1"/>
  <c r="P48" i="1"/>
  <c r="P40" i="1"/>
  <c r="P41" i="1"/>
  <c r="P42" i="1"/>
  <c r="P43" i="1"/>
  <c r="P44" i="1"/>
  <c r="P45" i="1"/>
  <c r="P46" i="1"/>
  <c r="P38" i="1"/>
  <c r="O42" i="1"/>
  <c r="O41" i="1"/>
  <c r="O43" i="1"/>
  <c r="O44" i="1"/>
  <c r="O45" i="1"/>
  <c r="O46" i="1"/>
  <c r="O40" i="1"/>
  <c r="O38" i="1"/>
  <c r="N40" i="1"/>
  <c r="N41" i="1"/>
  <c r="N42" i="1"/>
  <c r="N43" i="1"/>
  <c r="N44" i="1"/>
  <c r="N45" i="1"/>
  <c r="N46" i="1"/>
  <c r="N38" i="1"/>
  <c r="P34" i="1"/>
  <c r="P32" i="1"/>
  <c r="P23" i="1"/>
  <c r="P24" i="1"/>
  <c r="P25" i="1"/>
  <c r="P27" i="1"/>
  <c r="P28" i="1"/>
  <c r="P29" i="1"/>
  <c r="P30" i="1"/>
  <c r="P22" i="1"/>
  <c r="O25" i="1"/>
  <c r="O26" i="1"/>
  <c r="O27" i="1"/>
  <c r="O28" i="1"/>
  <c r="O29" i="1"/>
  <c r="O30" i="1"/>
  <c r="O24" i="1"/>
  <c r="O23" i="1"/>
  <c r="O22" i="1"/>
  <c r="N23" i="1"/>
  <c r="N24" i="1"/>
  <c r="N25" i="1"/>
  <c r="N26" i="1"/>
  <c r="N27" i="1"/>
  <c r="N28" i="1"/>
  <c r="N29" i="1"/>
  <c r="N30" i="1"/>
  <c r="N22" i="1"/>
  <c r="O8" i="1"/>
  <c r="O7" i="1"/>
  <c r="P7" i="1" s="1"/>
  <c r="P8" i="1"/>
  <c r="P9" i="1"/>
  <c r="P10" i="1"/>
  <c r="P12" i="1"/>
  <c r="P13" i="1"/>
  <c r="P14" i="1"/>
  <c r="P15" i="1"/>
  <c r="O10" i="1"/>
  <c r="O11" i="1"/>
  <c r="O12" i="1"/>
  <c r="O13" i="1"/>
  <c r="O14" i="1"/>
  <c r="O15" i="1"/>
  <c r="O9" i="1"/>
  <c r="N8" i="1"/>
  <c r="N9" i="1"/>
  <c r="N10" i="1"/>
  <c r="N11" i="1"/>
  <c r="N12" i="1"/>
  <c r="N13" i="1"/>
  <c r="N14" i="1"/>
  <c r="N15" i="1"/>
  <c r="N7" i="1"/>
  <c r="O6" i="1"/>
  <c r="N6" i="1"/>
  <c r="L50" i="1"/>
  <c r="H50" i="1"/>
  <c r="D50" i="1"/>
  <c r="H34" i="1"/>
  <c r="H19" i="1"/>
  <c r="P17" i="1" l="1"/>
  <c r="P19" i="1" s="1"/>
  <c r="H17" i="1"/>
  <c r="H48" i="1"/>
  <c r="H46" i="1"/>
  <c r="D48" i="1"/>
  <c r="D46" i="1"/>
  <c r="G46" i="1"/>
  <c r="K46" i="1"/>
  <c r="L46" i="1"/>
  <c r="F46" i="1"/>
  <c r="J46" i="1"/>
  <c r="H30" i="1"/>
  <c r="D30" i="1"/>
  <c r="G30" i="1"/>
  <c r="K30" i="1"/>
  <c r="L30" i="1"/>
  <c r="F30" i="1"/>
  <c r="J30" i="1"/>
  <c r="D15" i="1"/>
  <c r="G15" i="1"/>
  <c r="H15" i="1"/>
  <c r="K15" i="1"/>
  <c r="L15" i="1"/>
  <c r="F15" i="1"/>
  <c r="J15" i="1"/>
  <c r="L45" i="1" l="1"/>
  <c r="L44" i="1"/>
  <c r="L43" i="1"/>
  <c r="L41" i="1"/>
  <c r="L40" i="1"/>
  <c r="L39" i="1"/>
  <c r="K44" i="1"/>
  <c r="K45" i="1"/>
  <c r="K43" i="1"/>
  <c r="K41" i="1"/>
  <c r="K40" i="1"/>
  <c r="J39" i="1"/>
  <c r="J40" i="1"/>
  <c r="J41" i="1"/>
  <c r="J42" i="1"/>
  <c r="J43" i="1"/>
  <c r="J44" i="1"/>
  <c r="J45" i="1"/>
  <c r="J38" i="1"/>
  <c r="L24" i="1"/>
  <c r="K25" i="1"/>
  <c r="K27" i="1"/>
  <c r="K28" i="1"/>
  <c r="L28" i="1" s="1"/>
  <c r="K29" i="1"/>
  <c r="L29" i="1" s="1"/>
  <c r="K24" i="1"/>
  <c r="J23" i="1"/>
  <c r="J24" i="1"/>
  <c r="J25" i="1"/>
  <c r="J27" i="1"/>
  <c r="J28" i="1"/>
  <c r="J29" i="1"/>
  <c r="J22" i="1"/>
  <c r="L9" i="1"/>
  <c r="L10" i="1"/>
  <c r="L12" i="1"/>
  <c r="L13" i="1"/>
  <c r="L14" i="1"/>
  <c r="K14" i="1"/>
  <c r="K13" i="1"/>
  <c r="K12" i="1"/>
  <c r="K10" i="1"/>
  <c r="K9" i="1"/>
  <c r="J8" i="1"/>
  <c r="J9" i="1"/>
  <c r="J10" i="1"/>
  <c r="J11" i="1"/>
  <c r="J12" i="1"/>
  <c r="J13" i="1"/>
  <c r="J14" i="1"/>
  <c r="J7" i="1"/>
  <c r="G23" i="1"/>
  <c r="G45" i="1"/>
  <c r="G44" i="1"/>
  <c r="G43" i="1"/>
  <c r="G41" i="1"/>
  <c r="G40" i="1"/>
  <c r="F39" i="1"/>
  <c r="H39" i="1" s="1"/>
  <c r="F40" i="1"/>
  <c r="F41" i="1"/>
  <c r="F42" i="1"/>
  <c r="F43" i="1"/>
  <c r="F44" i="1"/>
  <c r="F45" i="1"/>
  <c r="F38" i="1"/>
  <c r="G29" i="1"/>
  <c r="G28" i="1"/>
  <c r="G27" i="1"/>
  <c r="G25" i="1"/>
  <c r="G24" i="1"/>
  <c r="F23" i="1"/>
  <c r="F24" i="1"/>
  <c r="F25" i="1"/>
  <c r="F27" i="1"/>
  <c r="F28" i="1"/>
  <c r="F29" i="1"/>
  <c r="F22" i="1"/>
  <c r="G8" i="1"/>
  <c r="H8" i="1" s="1"/>
  <c r="D39" i="1"/>
  <c r="D40" i="1"/>
  <c r="D41" i="1"/>
  <c r="D42" i="1"/>
  <c r="D43" i="1"/>
  <c r="D44" i="1"/>
  <c r="D45" i="1"/>
  <c r="D38" i="1"/>
  <c r="D23" i="1"/>
  <c r="D24" i="1"/>
  <c r="D25" i="1"/>
  <c r="D27" i="1"/>
  <c r="D28" i="1"/>
  <c r="D29" i="1"/>
  <c r="D22" i="1"/>
  <c r="G9" i="1"/>
  <c r="H9" i="1" s="1"/>
  <c r="G10" i="1"/>
  <c r="H10" i="1" s="1"/>
  <c r="G12" i="1"/>
  <c r="H12" i="1" s="1"/>
  <c r="G13" i="1"/>
  <c r="H13" i="1" s="1"/>
  <c r="G14" i="1"/>
  <c r="H14" i="1" s="1"/>
  <c r="F8" i="1"/>
  <c r="F9" i="1"/>
  <c r="F10" i="1"/>
  <c r="F11" i="1"/>
  <c r="F12" i="1"/>
  <c r="F13" i="1"/>
  <c r="F14" i="1"/>
  <c r="F7" i="1"/>
  <c r="D9" i="1"/>
  <c r="D10" i="1"/>
  <c r="D12" i="1"/>
  <c r="D13" i="1"/>
  <c r="D14" i="1"/>
  <c r="D8" i="1"/>
  <c r="D7" i="1"/>
  <c r="H40" i="1" l="1"/>
  <c r="D32" i="1"/>
  <c r="D34" i="1" s="1"/>
  <c r="G42" i="1" s="1"/>
  <c r="H42" i="1" s="1"/>
  <c r="H28" i="1"/>
  <c r="H24" i="1"/>
  <c r="H29" i="1"/>
  <c r="H25" i="1"/>
  <c r="H45" i="1"/>
  <c r="H27" i="1"/>
  <c r="L27" i="1"/>
  <c r="L25" i="1"/>
  <c r="H23" i="1"/>
  <c r="H32" i="1" s="1"/>
  <c r="H41" i="1"/>
  <c r="D17" i="1"/>
  <c r="D19" i="1" s="1"/>
  <c r="G22" i="1" s="1"/>
  <c r="H22" i="1" s="1"/>
  <c r="H43" i="1"/>
  <c r="H44" i="1"/>
  <c r="G38" i="1" l="1"/>
  <c r="G7" i="1"/>
  <c r="H7" i="1" s="1"/>
  <c r="K38" i="1" s="1"/>
  <c r="L38" i="1" s="1"/>
  <c r="K7" i="1"/>
  <c r="L7" i="1" s="1"/>
  <c r="K42" i="1"/>
  <c r="L42" i="1" s="1"/>
  <c r="H38" i="1"/>
  <c r="K22" i="1"/>
  <c r="L22" i="1" s="1"/>
  <c r="L48" i="1" l="1"/>
  <c r="K8" i="1"/>
  <c r="L8" i="1" s="1"/>
  <c r="L17" i="1" s="1"/>
  <c r="L19" i="1" s="1"/>
  <c r="K23" i="1"/>
  <c r="L23" i="1" s="1"/>
  <c r="L32" i="1" l="1"/>
  <c r="L34" i="1" s="1"/>
</calcChain>
</file>

<file path=xl/sharedStrings.xml><?xml version="1.0" encoding="utf-8"?>
<sst xmlns="http://schemas.openxmlformats.org/spreadsheetml/2006/main" count="82" uniqueCount="27">
  <si>
    <t>Si</t>
  </si>
  <si>
    <t>Al</t>
  </si>
  <si>
    <t>Na</t>
  </si>
  <si>
    <t>Mg</t>
  </si>
  <si>
    <t>K</t>
  </si>
  <si>
    <t>P</t>
  </si>
  <si>
    <t>Fe</t>
  </si>
  <si>
    <t>Ca apparent = 63%</t>
  </si>
  <si>
    <t>Si Apparent =21%</t>
  </si>
  <si>
    <t>Ca</t>
  </si>
  <si>
    <t>Al Apparent=4</t>
  </si>
  <si>
    <t xml:space="preserve"> </t>
  </si>
  <si>
    <t>Apparent Concentration</t>
  </si>
  <si>
    <t>(BXC)</t>
  </si>
  <si>
    <t>sum</t>
  </si>
  <si>
    <t>1st iteration</t>
  </si>
  <si>
    <t>2nd iteration</t>
  </si>
  <si>
    <t xml:space="preserve">Ca </t>
  </si>
  <si>
    <t>3rd iteration</t>
  </si>
  <si>
    <t>(FxG)</t>
  </si>
  <si>
    <t>(JxK)</t>
  </si>
  <si>
    <t>Influence coeficient</t>
  </si>
  <si>
    <r>
      <t>Ci, corr =  Ci, app (1+</t>
    </r>
    <r>
      <rPr>
        <sz val="22"/>
        <color theme="1"/>
        <rFont val="Arial"/>
        <family val="2"/>
      </rPr>
      <t>Ʃαij .cj)</t>
    </r>
  </si>
  <si>
    <t>Ci</t>
  </si>
  <si>
    <t>S</t>
  </si>
  <si>
    <t>(NxO)</t>
  </si>
  <si>
    <t>4th Iteration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</si>
</sst>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70" formatCode="0.00000"/>
    <numFmt numFmtId="171" formatCode="0.0000"/>
  </numFmts>
  <fonts count="3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2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/>
    <xf numFmtId="170" fontId="0" fillId="0" borderId="0" xfId="0" applyNumberFormat="1" applyAlignment="1">
      <alignment horizontal="center"/>
    </xf>
    <xf numFmtId="171" fontId="0" fillId="0" borderId="0" xfId="0" applyNumberFormat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71" fontId="0" fillId="0" borderId="0" xfId="0" applyNumberFormat="1"/>
    <xf numFmtId="17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50"/>
  <sheetViews>
    <sheetView tabSelected="1" topLeftCell="A31" zoomScale="63" zoomScaleNormal="63" workbookViewId="0">
      <selection activeCell="J39" sqref="J39"/>
    </sheetView>
  </sheetViews>
  <sheetFormatPr defaultRowHeight="15" x14ac:dyDescent="0.25"/>
  <cols>
    <col min="2" max="2" width="20" style="1" customWidth="1"/>
    <col min="3" max="3" width="22.85546875" style="1" customWidth="1"/>
    <col min="4" max="4" width="15.7109375" style="1" customWidth="1"/>
    <col min="6" max="6" width="21.28515625" style="1" customWidth="1"/>
    <col min="7" max="7" width="22" style="1" customWidth="1"/>
    <col min="8" max="8" width="21.5703125" style="1" customWidth="1"/>
    <col min="10" max="11" width="22.140625" style="1" customWidth="1"/>
    <col min="12" max="12" width="14.85546875" customWidth="1"/>
    <col min="14" max="16" width="25.85546875" style="1" customWidth="1"/>
  </cols>
  <sheetData>
    <row r="2" spans="1:16" ht="28.5" x14ac:dyDescent="0.45">
      <c r="E2" s="4" t="s">
        <v>22</v>
      </c>
    </row>
    <row r="5" spans="1:16" x14ac:dyDescent="0.25">
      <c r="A5" t="s">
        <v>7</v>
      </c>
      <c r="D5" s="1" t="s">
        <v>15</v>
      </c>
      <c r="H5" s="1" t="s">
        <v>16</v>
      </c>
      <c r="L5" t="s">
        <v>18</v>
      </c>
      <c r="P5" s="1" t="s">
        <v>26</v>
      </c>
    </row>
    <row r="6" spans="1:16" x14ac:dyDescent="0.25">
      <c r="B6" s="1" t="s">
        <v>21</v>
      </c>
      <c r="C6" s="1" t="s">
        <v>12</v>
      </c>
      <c r="D6" s="1" t="s">
        <v>13</v>
      </c>
      <c r="F6" s="1" t="s">
        <v>21</v>
      </c>
      <c r="G6" s="1" t="s">
        <v>12</v>
      </c>
      <c r="H6" s="1" t="s">
        <v>19</v>
      </c>
      <c r="J6" s="1" t="s">
        <v>21</v>
      </c>
      <c r="K6" s="1" t="s">
        <v>12</v>
      </c>
      <c r="L6" s="1" t="s">
        <v>20</v>
      </c>
      <c r="N6" s="1" t="str">
        <f>J6</f>
        <v>Influence coeficient</v>
      </c>
      <c r="O6" s="1" t="str">
        <f>K6</f>
        <v>Apparent Concentration</v>
      </c>
      <c r="P6" s="1" t="s">
        <v>25</v>
      </c>
    </row>
    <row r="7" spans="1:16" x14ac:dyDescent="0.25">
      <c r="A7" t="s">
        <v>0</v>
      </c>
      <c r="B7" s="5">
        <v>2.9999999999999997E-4</v>
      </c>
      <c r="C7" s="5">
        <v>21</v>
      </c>
      <c r="D7" s="5">
        <f>C7*B7</f>
        <v>6.2999999999999992E-3</v>
      </c>
      <c r="E7" s="10"/>
      <c r="F7" s="5">
        <f>B7</f>
        <v>2.9999999999999997E-4</v>
      </c>
      <c r="G7" s="5">
        <f>D34</f>
        <v>24.214259999999999</v>
      </c>
      <c r="H7" s="5">
        <f>F7*G7</f>
        <v>7.264277999999999E-3</v>
      </c>
      <c r="I7" s="10"/>
      <c r="J7" s="5">
        <f>F7</f>
        <v>2.9999999999999997E-4</v>
      </c>
      <c r="K7" s="5">
        <f>H34</f>
        <v>24.381501438000001</v>
      </c>
      <c r="L7" s="5">
        <f>J7*K7</f>
        <v>7.3144504313999992E-3</v>
      </c>
      <c r="M7" s="10"/>
      <c r="N7" s="5">
        <f>J7</f>
        <v>2.9999999999999997E-4</v>
      </c>
      <c r="O7" s="5">
        <f>L34</f>
        <v>24.380595156434161</v>
      </c>
      <c r="P7" s="5">
        <f>N7*O7</f>
        <v>7.3141785469302478E-3</v>
      </c>
    </row>
    <row r="8" spans="1:16" x14ac:dyDescent="0.25">
      <c r="A8" t="s">
        <v>1</v>
      </c>
      <c r="B8" s="5">
        <v>-5.2999999999999998E-4</v>
      </c>
      <c r="C8" s="5">
        <v>4</v>
      </c>
      <c r="D8" s="5">
        <f>C8*B8</f>
        <v>-2.1199999999999999E-3</v>
      </c>
      <c r="E8" s="10"/>
      <c r="F8" s="5">
        <f t="shared" ref="F8:F15" si="0">B8</f>
        <v>-5.2999999999999998E-4</v>
      </c>
      <c r="G8" s="5">
        <f>D50</f>
        <v>3.91744</v>
      </c>
      <c r="H8" s="5">
        <f t="shared" ref="H8:H15" si="1">F8*G8</f>
        <v>-2.0762431999999998E-3</v>
      </c>
      <c r="I8" s="10"/>
      <c r="J8" s="5">
        <f t="shared" ref="J8:K15" si="2">F8</f>
        <v>-5.2999999999999998E-4</v>
      </c>
      <c r="K8" s="5">
        <f>H50</f>
        <v>3.8679846472000001</v>
      </c>
      <c r="L8" s="5">
        <f t="shared" ref="L8:L15" si="3">J8*K8</f>
        <v>-2.0500318630160001E-3</v>
      </c>
      <c r="M8" s="10"/>
      <c r="N8" s="5">
        <f t="shared" ref="N8:N15" si="4">J8</f>
        <v>-5.2999999999999998E-4</v>
      </c>
      <c r="O8" s="5">
        <f>L50</f>
        <v>3.8642732565788798</v>
      </c>
      <c r="P8" s="5">
        <f t="shared" ref="P8:P15" si="5">N8*O8</f>
        <v>-2.0480648259868063E-3</v>
      </c>
    </row>
    <row r="9" spans="1:16" x14ac:dyDescent="0.25">
      <c r="A9" t="s">
        <v>2</v>
      </c>
      <c r="B9" s="5">
        <v>-1.2999999999999999E-3</v>
      </c>
      <c r="C9" s="5">
        <v>0.5</v>
      </c>
      <c r="D9" s="5">
        <f t="shared" ref="D9:D15" si="6">C9*B9</f>
        <v>-6.4999999999999997E-4</v>
      </c>
      <c r="E9" s="10"/>
      <c r="F9" s="5">
        <f t="shared" si="0"/>
        <v>-1.2999999999999999E-3</v>
      </c>
      <c r="G9" s="5">
        <f t="shared" ref="G9:G15" si="7">C9</f>
        <v>0.5</v>
      </c>
      <c r="H9" s="5">
        <f t="shared" si="1"/>
        <v>-6.4999999999999997E-4</v>
      </c>
      <c r="I9" s="10"/>
      <c r="J9" s="5">
        <f t="shared" si="2"/>
        <v>-1.2999999999999999E-3</v>
      </c>
      <c r="K9" s="5">
        <f t="shared" si="2"/>
        <v>0.5</v>
      </c>
      <c r="L9" s="5">
        <f t="shared" si="3"/>
        <v>-6.4999999999999997E-4</v>
      </c>
      <c r="M9" s="10"/>
      <c r="N9" s="5">
        <f t="shared" si="4"/>
        <v>-1.2999999999999999E-3</v>
      </c>
      <c r="O9" s="5">
        <f>G9</f>
        <v>0.5</v>
      </c>
      <c r="P9" s="5">
        <f t="shared" si="5"/>
        <v>-6.4999999999999997E-4</v>
      </c>
    </row>
    <row r="10" spans="1:16" x14ac:dyDescent="0.25">
      <c r="A10" t="s">
        <v>3</v>
      </c>
      <c r="B10" s="5">
        <v>-1.8E-3</v>
      </c>
      <c r="C10" s="5">
        <v>4</v>
      </c>
      <c r="D10" s="5">
        <f t="shared" si="6"/>
        <v>-7.1999999999999998E-3</v>
      </c>
      <c r="E10" s="10"/>
      <c r="F10" s="5">
        <f t="shared" si="0"/>
        <v>-1.8E-3</v>
      </c>
      <c r="G10" s="5">
        <f t="shared" si="7"/>
        <v>4</v>
      </c>
      <c r="H10" s="5">
        <f t="shared" si="1"/>
        <v>-7.1999999999999998E-3</v>
      </c>
      <c r="I10" s="10"/>
      <c r="J10" s="5">
        <f t="shared" si="2"/>
        <v>-1.8E-3</v>
      </c>
      <c r="K10" s="5">
        <f t="shared" si="2"/>
        <v>4</v>
      </c>
      <c r="L10" s="5">
        <f t="shared" si="3"/>
        <v>-7.1999999999999998E-3</v>
      </c>
      <c r="M10" s="10"/>
      <c r="N10" s="5">
        <f t="shared" si="4"/>
        <v>-1.8E-3</v>
      </c>
      <c r="O10" s="5">
        <f t="shared" ref="O10:O15" si="8">G10</f>
        <v>4</v>
      </c>
      <c r="P10" s="5">
        <f t="shared" si="5"/>
        <v>-7.1999999999999998E-3</v>
      </c>
    </row>
    <row r="11" spans="1:16" x14ac:dyDescent="0.25">
      <c r="A11" t="s">
        <v>17</v>
      </c>
      <c r="B11" s="5" t="s">
        <v>11</v>
      </c>
      <c r="C11" s="5" t="s">
        <v>11</v>
      </c>
      <c r="D11" s="5" t="s">
        <v>11</v>
      </c>
      <c r="E11" s="10"/>
      <c r="F11" s="5" t="str">
        <f t="shared" si="0"/>
        <v xml:space="preserve"> </v>
      </c>
      <c r="G11" s="5" t="s">
        <v>11</v>
      </c>
      <c r="H11" s="5" t="s">
        <v>11</v>
      </c>
      <c r="I11" s="10"/>
      <c r="J11" s="5" t="str">
        <f t="shared" si="2"/>
        <v xml:space="preserve"> </v>
      </c>
      <c r="K11" s="5" t="s">
        <v>11</v>
      </c>
      <c r="L11" s="5" t="s">
        <v>11</v>
      </c>
      <c r="M11" s="10"/>
      <c r="N11" s="5" t="str">
        <f t="shared" si="4"/>
        <v xml:space="preserve"> </v>
      </c>
      <c r="O11" s="5" t="str">
        <f t="shared" si="8"/>
        <v xml:space="preserve"> </v>
      </c>
      <c r="P11" s="5" t="s">
        <v>11</v>
      </c>
    </row>
    <row r="12" spans="1:16" x14ac:dyDescent="0.25">
      <c r="A12" t="s">
        <v>4</v>
      </c>
      <c r="B12" s="5">
        <v>2.2800000000000001E-2</v>
      </c>
      <c r="C12" s="5">
        <v>1</v>
      </c>
      <c r="D12" s="5">
        <f t="shared" si="6"/>
        <v>2.2800000000000001E-2</v>
      </c>
      <c r="E12" s="10"/>
      <c r="F12" s="5">
        <f t="shared" si="0"/>
        <v>2.2800000000000001E-2</v>
      </c>
      <c r="G12" s="5">
        <f t="shared" si="7"/>
        <v>1</v>
      </c>
      <c r="H12" s="5">
        <f t="shared" si="1"/>
        <v>2.2800000000000001E-2</v>
      </c>
      <c r="I12" s="10"/>
      <c r="J12" s="5">
        <f t="shared" si="2"/>
        <v>2.2800000000000001E-2</v>
      </c>
      <c r="K12" s="5">
        <f t="shared" si="2"/>
        <v>1</v>
      </c>
      <c r="L12" s="5">
        <f t="shared" si="3"/>
        <v>2.2800000000000001E-2</v>
      </c>
      <c r="M12" s="10"/>
      <c r="N12" s="5">
        <f t="shared" si="4"/>
        <v>2.2800000000000001E-2</v>
      </c>
      <c r="O12" s="5">
        <f t="shared" si="8"/>
        <v>1</v>
      </c>
      <c r="P12" s="5">
        <f t="shared" si="5"/>
        <v>2.2800000000000001E-2</v>
      </c>
    </row>
    <row r="13" spans="1:16" x14ac:dyDescent="0.25">
      <c r="A13" t="s">
        <v>5</v>
      </c>
      <c r="B13" s="5">
        <v>-1.6000000000000001E-4</v>
      </c>
      <c r="C13" s="5">
        <v>0.3</v>
      </c>
      <c r="D13" s="5">
        <f t="shared" si="6"/>
        <v>-4.8000000000000001E-5</v>
      </c>
      <c r="E13" s="10"/>
      <c r="F13" s="5">
        <f t="shared" si="0"/>
        <v>-1.6000000000000001E-4</v>
      </c>
      <c r="G13" s="5">
        <f t="shared" si="7"/>
        <v>0.3</v>
      </c>
      <c r="H13" s="5">
        <f t="shared" si="1"/>
        <v>-4.8000000000000001E-5</v>
      </c>
      <c r="I13" s="10"/>
      <c r="J13" s="5">
        <f t="shared" si="2"/>
        <v>-1.6000000000000001E-4</v>
      </c>
      <c r="K13" s="5">
        <f t="shared" si="2"/>
        <v>0.3</v>
      </c>
      <c r="L13" s="5">
        <f t="shared" si="3"/>
        <v>-4.8000000000000001E-5</v>
      </c>
      <c r="M13" s="10"/>
      <c r="N13" s="5">
        <f t="shared" si="4"/>
        <v>-1.6000000000000001E-4</v>
      </c>
      <c r="O13" s="5">
        <f t="shared" si="8"/>
        <v>0.3</v>
      </c>
      <c r="P13" s="5">
        <f t="shared" si="5"/>
        <v>-4.8000000000000001E-5</v>
      </c>
    </row>
    <row r="14" spans="1:16" x14ac:dyDescent="0.25">
      <c r="A14" t="s">
        <v>6</v>
      </c>
      <c r="B14" s="5">
        <v>-2.8E-3</v>
      </c>
      <c r="C14" s="5">
        <v>3</v>
      </c>
      <c r="D14" s="5">
        <f t="shared" si="6"/>
        <v>-8.3999999999999995E-3</v>
      </c>
      <c r="E14" s="10"/>
      <c r="F14" s="5">
        <f t="shared" si="0"/>
        <v>-2.8E-3</v>
      </c>
      <c r="G14" s="5">
        <f t="shared" si="7"/>
        <v>3</v>
      </c>
      <c r="H14" s="5">
        <f t="shared" si="1"/>
        <v>-8.3999999999999995E-3</v>
      </c>
      <c r="I14" s="10"/>
      <c r="J14" s="5">
        <f t="shared" si="2"/>
        <v>-2.8E-3</v>
      </c>
      <c r="K14" s="5">
        <f t="shared" si="2"/>
        <v>3</v>
      </c>
      <c r="L14" s="5">
        <f t="shared" si="3"/>
        <v>-8.3999999999999995E-3</v>
      </c>
      <c r="M14" s="10"/>
      <c r="N14" s="5">
        <f t="shared" si="4"/>
        <v>-2.8E-3</v>
      </c>
      <c r="O14" s="5">
        <f t="shared" si="8"/>
        <v>3</v>
      </c>
      <c r="P14" s="5">
        <f t="shared" si="5"/>
        <v>-8.3999999999999995E-3</v>
      </c>
    </row>
    <row r="15" spans="1:16" x14ac:dyDescent="0.25">
      <c r="A15" t="s">
        <v>24</v>
      </c>
      <c r="B15" s="5">
        <v>2E-3</v>
      </c>
      <c r="C15" s="5">
        <v>3</v>
      </c>
      <c r="D15" s="5">
        <f t="shared" si="6"/>
        <v>6.0000000000000001E-3</v>
      </c>
      <c r="E15" s="10"/>
      <c r="F15" s="5">
        <f t="shared" si="0"/>
        <v>2E-3</v>
      </c>
      <c r="G15" s="5">
        <f t="shared" si="7"/>
        <v>3</v>
      </c>
      <c r="H15" s="5">
        <f t="shared" si="1"/>
        <v>6.0000000000000001E-3</v>
      </c>
      <c r="I15" s="10"/>
      <c r="J15" s="5">
        <f t="shared" si="2"/>
        <v>2E-3</v>
      </c>
      <c r="K15" s="5">
        <f t="shared" si="2"/>
        <v>3</v>
      </c>
      <c r="L15" s="5">
        <f t="shared" si="3"/>
        <v>6.0000000000000001E-3</v>
      </c>
      <c r="M15" s="10"/>
      <c r="N15" s="5">
        <f t="shared" si="4"/>
        <v>2E-3</v>
      </c>
      <c r="O15" s="5">
        <f t="shared" si="8"/>
        <v>3</v>
      </c>
      <c r="P15" s="5">
        <f t="shared" si="5"/>
        <v>6.0000000000000001E-3</v>
      </c>
    </row>
    <row r="16" spans="1:16" ht="15.75" thickBot="1" x14ac:dyDescent="0.3">
      <c r="C16" s="2"/>
      <c r="D16" s="1" t="s">
        <v>14</v>
      </c>
      <c r="H16" s="2" t="s">
        <v>14</v>
      </c>
      <c r="K16" s="2"/>
      <c r="L16" s="1" t="s">
        <v>14</v>
      </c>
      <c r="N16" s="1" t="s">
        <v>11</v>
      </c>
      <c r="P16" s="1" t="s">
        <v>14</v>
      </c>
    </row>
    <row r="17" spans="1:16" ht="15.75" thickBot="1" x14ac:dyDescent="0.3">
      <c r="C17" s="2"/>
      <c r="D17" s="3">
        <f>SUM(D7:D14)</f>
        <v>1.0682000000000002E-2</v>
      </c>
      <c r="H17" s="8">
        <f>SUM(H7:H15)</f>
        <v>1.7690034800000004E-2</v>
      </c>
      <c r="K17" s="2"/>
      <c r="L17" s="3">
        <f>SUM(L7:L15)</f>
        <v>1.7766418568384002E-2</v>
      </c>
      <c r="N17" s="1" t="s">
        <v>11</v>
      </c>
      <c r="P17" s="3">
        <f>SUM(P7:P15)</f>
        <v>1.7768113720943446E-2</v>
      </c>
    </row>
    <row r="18" spans="1:16" x14ac:dyDescent="0.25">
      <c r="C18" s="2"/>
      <c r="H18" s="2"/>
      <c r="K18" s="2"/>
      <c r="N18" s="1" t="s">
        <v>11</v>
      </c>
    </row>
    <row r="19" spans="1:16" x14ac:dyDescent="0.25">
      <c r="A19" t="s">
        <v>23</v>
      </c>
      <c r="B19" s="6">
        <v>63</v>
      </c>
      <c r="C19" s="6"/>
      <c r="D19" s="6">
        <f>B19*(1+D17)</f>
        <v>63.672966000000002</v>
      </c>
      <c r="E19" s="9"/>
      <c r="F19" s="6"/>
      <c r="G19" s="6"/>
      <c r="H19" s="6">
        <f>B19*(1+H17)</f>
        <v>64.114472192400001</v>
      </c>
      <c r="I19" s="9"/>
      <c r="J19" s="6"/>
      <c r="K19" s="6"/>
      <c r="L19" s="6">
        <f>B19*(1+L17)</f>
        <v>64.119284369808184</v>
      </c>
      <c r="M19" s="9"/>
      <c r="N19" s="6" t="s">
        <v>11</v>
      </c>
      <c r="O19" s="6"/>
      <c r="P19" s="6">
        <f>B19*(1+P17)</f>
        <v>64.11939116441944</v>
      </c>
    </row>
    <row r="20" spans="1:16" x14ac:dyDescent="0.25">
      <c r="C20" s="2"/>
      <c r="H20" s="2"/>
      <c r="K20" s="2"/>
    </row>
    <row r="21" spans="1:16" x14ac:dyDescent="0.25">
      <c r="A21" t="s">
        <v>8</v>
      </c>
      <c r="C21" s="2"/>
      <c r="H21" s="2"/>
      <c r="K21" s="2"/>
    </row>
    <row r="22" spans="1:16" x14ac:dyDescent="0.25">
      <c r="A22" t="s">
        <v>9</v>
      </c>
      <c r="B22" s="5">
        <v>1E-3</v>
      </c>
      <c r="C22" s="5">
        <v>63</v>
      </c>
      <c r="D22" s="5">
        <f>C22*B22</f>
        <v>6.3E-2</v>
      </c>
      <c r="E22" s="10"/>
      <c r="F22" s="5">
        <f>B22</f>
        <v>1E-3</v>
      </c>
      <c r="G22" s="5">
        <f>D19</f>
        <v>63.672966000000002</v>
      </c>
      <c r="H22" s="5">
        <f>G22*F22</f>
        <v>6.3672965999999998E-2</v>
      </c>
      <c r="I22" s="10"/>
      <c r="J22" s="5">
        <f>B22</f>
        <v>1E-3</v>
      </c>
      <c r="K22" s="5">
        <f>H19</f>
        <v>64.114472192400001</v>
      </c>
      <c r="L22" s="5">
        <f>K22*J22</f>
        <v>6.4114472192400004E-2</v>
      </c>
      <c r="M22" s="10"/>
      <c r="N22" s="5">
        <f>J22</f>
        <v>1E-3</v>
      </c>
      <c r="O22" s="5">
        <f>L19</f>
        <v>64.119284369808184</v>
      </c>
      <c r="P22" s="5">
        <f>N22*O22</f>
        <v>6.4119284369808183E-2</v>
      </c>
    </row>
    <row r="23" spans="1:16" x14ac:dyDescent="0.25">
      <c r="A23" t="s">
        <v>1</v>
      </c>
      <c r="B23" s="5">
        <v>9.7999999999999997E-3</v>
      </c>
      <c r="C23" s="5">
        <v>4</v>
      </c>
      <c r="D23" s="5">
        <f t="shared" ref="D23:D30" si="9">C23*B23</f>
        <v>3.9199999999999999E-2</v>
      </c>
      <c r="E23" s="10"/>
      <c r="F23" s="5">
        <f t="shared" ref="F23:G30" si="10">B23</f>
        <v>9.7999999999999997E-3</v>
      </c>
      <c r="G23" s="5">
        <f>D50</f>
        <v>3.91744</v>
      </c>
      <c r="H23" s="5">
        <f t="shared" ref="H23:H30" si="11">G23*F23</f>
        <v>3.8390911999999999E-2</v>
      </c>
      <c r="I23" s="10"/>
      <c r="J23" s="5">
        <f t="shared" ref="J23:J30" si="12">B23</f>
        <v>9.7999999999999997E-3</v>
      </c>
      <c r="K23" s="5">
        <f>H50</f>
        <v>3.8679846472000001</v>
      </c>
      <c r="L23" s="5">
        <f t="shared" ref="L23:L30" si="13">K23*J23</f>
        <v>3.790624954256E-2</v>
      </c>
      <c r="M23" s="10"/>
      <c r="N23" s="5">
        <f t="shared" ref="N23:N30" si="14">J23</f>
        <v>9.7999999999999997E-3</v>
      </c>
      <c r="O23" s="5">
        <f>L50</f>
        <v>3.8642732565788798</v>
      </c>
      <c r="P23" s="5">
        <f t="shared" ref="P23:P30" si="15">N23*O23</f>
        <v>3.7869877914473021E-2</v>
      </c>
    </row>
    <row r="24" spans="1:16" x14ac:dyDescent="0.25">
      <c r="A24" t="s">
        <v>2</v>
      </c>
      <c r="B24" s="5">
        <v>7.4999999999999997E-3</v>
      </c>
      <c r="C24" s="5">
        <v>0.5</v>
      </c>
      <c r="D24" s="5">
        <f t="shared" si="9"/>
        <v>3.7499999999999999E-3</v>
      </c>
      <c r="E24" s="10"/>
      <c r="F24" s="5">
        <f t="shared" si="10"/>
        <v>7.4999999999999997E-3</v>
      </c>
      <c r="G24" s="5">
        <f t="shared" si="10"/>
        <v>0.5</v>
      </c>
      <c r="H24" s="5">
        <f t="shared" si="11"/>
        <v>3.7499999999999999E-3</v>
      </c>
      <c r="I24" s="10"/>
      <c r="J24" s="5">
        <f t="shared" si="12"/>
        <v>7.4999999999999997E-3</v>
      </c>
      <c r="K24" s="5">
        <f>C24</f>
        <v>0.5</v>
      </c>
      <c r="L24" s="5">
        <f t="shared" si="13"/>
        <v>3.7499999999999999E-3</v>
      </c>
      <c r="M24" s="10"/>
      <c r="N24" s="5">
        <f t="shared" si="14"/>
        <v>7.4999999999999997E-3</v>
      </c>
      <c r="O24" s="5">
        <f>K24</f>
        <v>0.5</v>
      </c>
      <c r="P24" s="5">
        <f t="shared" si="15"/>
        <v>3.7499999999999999E-3</v>
      </c>
    </row>
    <row r="25" spans="1:16" x14ac:dyDescent="0.25">
      <c r="A25" t="s">
        <v>3</v>
      </c>
      <c r="B25" s="5">
        <v>6.4999999999999997E-3</v>
      </c>
      <c r="C25" s="5">
        <v>4</v>
      </c>
      <c r="D25" s="5">
        <f t="shared" si="9"/>
        <v>2.5999999999999999E-2</v>
      </c>
      <c r="E25" s="10"/>
      <c r="F25" s="5">
        <f t="shared" si="10"/>
        <v>6.4999999999999997E-3</v>
      </c>
      <c r="G25" s="5">
        <f t="shared" si="10"/>
        <v>4</v>
      </c>
      <c r="H25" s="5">
        <f t="shared" si="11"/>
        <v>2.5999999999999999E-2</v>
      </c>
      <c r="I25" s="10"/>
      <c r="J25" s="5">
        <f t="shared" si="12"/>
        <v>6.4999999999999997E-3</v>
      </c>
      <c r="K25" s="5">
        <f t="shared" ref="K25:K30" si="16">C25</f>
        <v>4</v>
      </c>
      <c r="L25" s="5">
        <f t="shared" si="13"/>
        <v>2.5999999999999999E-2</v>
      </c>
      <c r="M25" s="10"/>
      <c r="N25" s="5">
        <f t="shared" si="14"/>
        <v>6.4999999999999997E-3</v>
      </c>
      <c r="O25" s="5">
        <f t="shared" ref="O25:O30" si="17">K25</f>
        <v>4</v>
      </c>
      <c r="P25" s="5">
        <f t="shared" si="15"/>
        <v>2.5999999999999999E-2</v>
      </c>
    </row>
    <row r="26" spans="1:16" x14ac:dyDescent="0.25">
      <c r="A26" t="s">
        <v>0</v>
      </c>
      <c r="B26" s="5"/>
      <c r="C26" s="5"/>
      <c r="D26" s="5" t="s">
        <v>11</v>
      </c>
      <c r="E26" s="10" t="s">
        <v>11</v>
      </c>
      <c r="F26" s="5" t="s">
        <v>11</v>
      </c>
      <c r="G26" s="5" t="s">
        <v>11</v>
      </c>
      <c r="H26" s="5" t="s">
        <v>11</v>
      </c>
      <c r="I26" s="10"/>
      <c r="J26" s="5" t="s">
        <v>11</v>
      </c>
      <c r="K26" s="5" t="s">
        <v>11</v>
      </c>
      <c r="L26" s="5" t="s">
        <v>11</v>
      </c>
      <c r="M26" s="10"/>
      <c r="N26" s="5" t="str">
        <f t="shared" si="14"/>
        <v xml:space="preserve"> </v>
      </c>
      <c r="O26" s="5" t="str">
        <f t="shared" si="17"/>
        <v xml:space="preserve"> </v>
      </c>
      <c r="P26" s="5" t="s">
        <v>11</v>
      </c>
    </row>
    <row r="27" spans="1:16" x14ac:dyDescent="0.25">
      <c r="A27" t="s">
        <v>4</v>
      </c>
      <c r="B27" s="5">
        <v>-1E-4</v>
      </c>
      <c r="C27" s="5">
        <v>1</v>
      </c>
      <c r="D27" s="5">
        <f t="shared" si="9"/>
        <v>-1E-4</v>
      </c>
      <c r="E27" s="10"/>
      <c r="F27" s="5">
        <f t="shared" si="10"/>
        <v>-1E-4</v>
      </c>
      <c r="G27" s="5">
        <f t="shared" si="10"/>
        <v>1</v>
      </c>
      <c r="H27" s="5">
        <f t="shared" si="11"/>
        <v>-1E-4</v>
      </c>
      <c r="I27" s="10"/>
      <c r="J27" s="5">
        <f t="shared" si="12"/>
        <v>-1E-4</v>
      </c>
      <c r="K27" s="5">
        <f t="shared" si="16"/>
        <v>1</v>
      </c>
      <c r="L27" s="5">
        <f t="shared" si="13"/>
        <v>-1E-4</v>
      </c>
      <c r="M27" s="10"/>
      <c r="N27" s="5">
        <f t="shared" si="14"/>
        <v>-1E-4</v>
      </c>
      <c r="O27" s="5">
        <f t="shared" si="17"/>
        <v>1</v>
      </c>
      <c r="P27" s="5">
        <f t="shared" si="15"/>
        <v>-1E-4</v>
      </c>
    </row>
    <row r="28" spans="1:16" x14ac:dyDescent="0.25">
      <c r="A28" t="s">
        <v>5</v>
      </c>
      <c r="B28" s="5">
        <v>-2.9999999999999997E-4</v>
      </c>
      <c r="C28" s="5">
        <v>0.3</v>
      </c>
      <c r="D28" s="5">
        <f t="shared" si="9"/>
        <v>-8.9999999999999992E-5</v>
      </c>
      <c r="E28" s="10"/>
      <c r="F28" s="5">
        <f t="shared" si="10"/>
        <v>-2.9999999999999997E-4</v>
      </c>
      <c r="G28" s="5">
        <f t="shared" si="10"/>
        <v>0.3</v>
      </c>
      <c r="H28" s="5">
        <f t="shared" si="11"/>
        <v>-8.9999999999999992E-5</v>
      </c>
      <c r="I28" s="10"/>
      <c r="J28" s="5">
        <f t="shared" si="12"/>
        <v>-2.9999999999999997E-4</v>
      </c>
      <c r="K28" s="5">
        <f t="shared" si="16"/>
        <v>0.3</v>
      </c>
      <c r="L28" s="5">
        <f t="shared" si="13"/>
        <v>-8.9999999999999992E-5</v>
      </c>
      <c r="M28" s="10"/>
      <c r="N28" s="5">
        <f t="shared" si="14"/>
        <v>-2.9999999999999997E-4</v>
      </c>
      <c r="O28" s="5">
        <f t="shared" si="17"/>
        <v>0.3</v>
      </c>
      <c r="P28" s="5">
        <f t="shared" si="15"/>
        <v>-8.9999999999999992E-5</v>
      </c>
    </row>
    <row r="29" spans="1:16" x14ac:dyDescent="0.25">
      <c r="A29" t="s">
        <v>6</v>
      </c>
      <c r="B29" s="5">
        <v>7.1000000000000004E-3</v>
      </c>
      <c r="C29" s="5">
        <v>3</v>
      </c>
      <c r="D29" s="5">
        <f t="shared" si="9"/>
        <v>2.1299999999999999E-2</v>
      </c>
      <c r="E29" s="10"/>
      <c r="F29" s="5">
        <f t="shared" si="10"/>
        <v>7.1000000000000004E-3</v>
      </c>
      <c r="G29" s="5">
        <f t="shared" si="10"/>
        <v>3</v>
      </c>
      <c r="H29" s="5">
        <f t="shared" si="11"/>
        <v>2.1299999999999999E-2</v>
      </c>
      <c r="I29" s="10"/>
      <c r="J29" s="5">
        <f t="shared" si="12"/>
        <v>7.1000000000000004E-3</v>
      </c>
      <c r="K29" s="5">
        <f t="shared" si="16"/>
        <v>3</v>
      </c>
      <c r="L29" s="5">
        <f t="shared" si="13"/>
        <v>2.1299999999999999E-2</v>
      </c>
      <c r="M29" s="10"/>
      <c r="N29" s="5">
        <f t="shared" si="14"/>
        <v>7.1000000000000004E-3</v>
      </c>
      <c r="O29" s="5">
        <f t="shared" si="17"/>
        <v>3</v>
      </c>
      <c r="P29" s="5">
        <f t="shared" si="15"/>
        <v>2.1299999999999999E-2</v>
      </c>
    </row>
    <row r="30" spans="1:16" x14ac:dyDescent="0.25">
      <c r="A30" t="s">
        <v>24</v>
      </c>
      <c r="B30" s="5">
        <v>2.7000000000000001E-3</v>
      </c>
      <c r="C30" s="5">
        <v>3</v>
      </c>
      <c r="D30" s="5">
        <f t="shared" si="9"/>
        <v>8.0999999999999996E-3</v>
      </c>
      <c r="E30" s="10"/>
      <c r="F30" s="5">
        <f t="shared" si="10"/>
        <v>2.7000000000000001E-3</v>
      </c>
      <c r="G30" s="5">
        <f t="shared" si="10"/>
        <v>3</v>
      </c>
      <c r="H30" s="5">
        <f t="shared" si="11"/>
        <v>8.0999999999999996E-3</v>
      </c>
      <c r="I30" s="10"/>
      <c r="J30" s="5">
        <f t="shared" si="12"/>
        <v>2.7000000000000001E-3</v>
      </c>
      <c r="K30" s="5">
        <f t="shared" si="16"/>
        <v>3</v>
      </c>
      <c r="L30" s="5">
        <f t="shared" si="13"/>
        <v>8.0999999999999996E-3</v>
      </c>
      <c r="M30" s="10"/>
      <c r="N30" s="5">
        <f t="shared" si="14"/>
        <v>2.7000000000000001E-3</v>
      </c>
      <c r="O30" s="5">
        <f t="shared" si="17"/>
        <v>3</v>
      </c>
      <c r="P30" s="5">
        <f t="shared" si="15"/>
        <v>8.0999999999999996E-3</v>
      </c>
    </row>
    <row r="31" spans="1:16" ht="15.75" thickBot="1" x14ac:dyDescent="0.3">
      <c r="D31" s="1" t="s">
        <v>14</v>
      </c>
      <c r="H31" s="2" t="s">
        <v>14</v>
      </c>
      <c r="K31" s="2"/>
      <c r="L31" s="1"/>
    </row>
    <row r="32" spans="1:16" ht="15.75" thickBot="1" x14ac:dyDescent="0.3">
      <c r="D32" s="3">
        <f>SUM(D22:D29)</f>
        <v>0.15306000000000003</v>
      </c>
      <c r="G32" s="1" t="s">
        <v>11</v>
      </c>
      <c r="H32" s="8">
        <f>SUM(H22:H30)</f>
        <v>0.16102387800000001</v>
      </c>
      <c r="K32" s="7" t="s">
        <v>11</v>
      </c>
      <c r="L32" s="3">
        <f>SUM(L22:L30)</f>
        <v>0.16098072173496003</v>
      </c>
      <c r="P32" s="3">
        <f>SUM(P22:P30)</f>
        <v>0.16094916228428119</v>
      </c>
    </row>
    <row r="33" spans="1:16" x14ac:dyDescent="0.25">
      <c r="H33" s="2"/>
      <c r="K33" s="2"/>
      <c r="L33" s="1"/>
    </row>
    <row r="34" spans="1:16" x14ac:dyDescent="0.25">
      <c r="A34" t="s">
        <v>23</v>
      </c>
      <c r="B34" s="6">
        <v>21</v>
      </c>
      <c r="C34" s="6"/>
      <c r="D34" s="6">
        <f>B34*(1+D32)</f>
        <v>24.214259999999999</v>
      </c>
      <c r="E34" s="9"/>
      <c r="F34" s="6"/>
      <c r="G34" s="6"/>
      <c r="H34" s="6">
        <f>B34*(1+H32)</f>
        <v>24.381501438000001</v>
      </c>
      <c r="I34" s="9"/>
      <c r="J34" s="6"/>
      <c r="K34" s="6" t="s">
        <v>11</v>
      </c>
      <c r="L34" s="6">
        <f>B34*(1+L32)</f>
        <v>24.380595156434161</v>
      </c>
      <c r="M34" s="9"/>
      <c r="N34" s="6"/>
      <c r="O34" s="6"/>
      <c r="P34" s="6">
        <f>B34*(1+P32)</f>
        <v>24.379932407969903</v>
      </c>
    </row>
    <row r="35" spans="1:16" x14ac:dyDescent="0.25">
      <c r="K35" s="2"/>
      <c r="L35" t="s">
        <v>11</v>
      </c>
    </row>
    <row r="36" spans="1:16" x14ac:dyDescent="0.25">
      <c r="K36" s="2"/>
    </row>
    <row r="37" spans="1:16" x14ac:dyDescent="0.25">
      <c r="A37" t="s">
        <v>10</v>
      </c>
    </row>
    <row r="38" spans="1:16" x14ac:dyDescent="0.25">
      <c r="A38" t="s">
        <v>9</v>
      </c>
      <c r="B38" s="5">
        <v>-6.9999999999999999E-4</v>
      </c>
      <c r="C38" s="5">
        <v>63</v>
      </c>
      <c r="D38" s="5">
        <f t="shared" ref="D38:D46" si="18">C38*B38</f>
        <v>-4.41E-2</v>
      </c>
      <c r="E38" s="10"/>
      <c r="F38" s="5">
        <f>B38</f>
        <v>-6.9999999999999999E-4</v>
      </c>
      <c r="G38" s="5">
        <f>D19</f>
        <v>63.672966000000002</v>
      </c>
      <c r="H38" s="5">
        <f t="shared" ref="H38:H46" si="19">G38*F38</f>
        <v>-4.4571076200000004E-2</v>
      </c>
      <c r="I38" s="10"/>
      <c r="J38" s="5">
        <f>B38</f>
        <v>-6.9999999999999999E-4</v>
      </c>
      <c r="K38" s="5">
        <f>H19</f>
        <v>64.114472192400001</v>
      </c>
      <c r="L38" s="5">
        <f t="shared" ref="L38:L46" si="20">K38*J38</f>
        <v>-4.4880130534679999E-2</v>
      </c>
      <c r="M38" s="10"/>
      <c r="N38" s="5">
        <f>J38</f>
        <v>-6.9999999999999999E-4</v>
      </c>
      <c r="O38" s="5">
        <f>L19</f>
        <v>64.119284369808184</v>
      </c>
      <c r="P38" s="5">
        <f>N38*O38</f>
        <v>-4.4883499058865732E-2</v>
      </c>
    </row>
    <row r="39" spans="1:16" x14ac:dyDescent="0.25">
      <c r="A39" t="s">
        <v>1</v>
      </c>
      <c r="B39" s="5"/>
      <c r="C39" s="5"/>
      <c r="D39" s="5">
        <f t="shared" si="18"/>
        <v>0</v>
      </c>
      <c r="E39" s="10"/>
      <c r="F39" s="5">
        <f t="shared" ref="F39:G46" si="21">B39</f>
        <v>0</v>
      </c>
      <c r="G39" s="5"/>
      <c r="H39" s="5">
        <f t="shared" si="19"/>
        <v>0</v>
      </c>
      <c r="I39" s="10"/>
      <c r="J39" s="5">
        <f t="shared" ref="J39:J46" si="22">B39</f>
        <v>0</v>
      </c>
      <c r="K39" s="5"/>
      <c r="L39" s="5">
        <f t="shared" si="20"/>
        <v>0</v>
      </c>
      <c r="M39" s="10"/>
      <c r="N39" s="5" t="s">
        <v>11</v>
      </c>
      <c r="O39" s="5"/>
      <c r="P39" s="5"/>
    </row>
    <row r="40" spans="1:16" x14ac:dyDescent="0.25">
      <c r="A40" t="s">
        <v>2</v>
      </c>
      <c r="B40" s="5">
        <v>7.9000000000000008E-3</v>
      </c>
      <c r="C40" s="5">
        <v>0.5</v>
      </c>
      <c r="D40" s="5">
        <f t="shared" si="18"/>
        <v>3.9500000000000004E-3</v>
      </c>
      <c r="E40" s="10"/>
      <c r="F40" s="5">
        <f t="shared" si="21"/>
        <v>7.9000000000000008E-3</v>
      </c>
      <c r="G40" s="5">
        <f t="shared" si="21"/>
        <v>0.5</v>
      </c>
      <c r="H40" s="5">
        <f t="shared" si="19"/>
        <v>3.9500000000000004E-3</v>
      </c>
      <c r="I40" s="10"/>
      <c r="J40" s="5">
        <f t="shared" si="22"/>
        <v>7.9000000000000008E-3</v>
      </c>
      <c r="K40" s="5">
        <f>C40</f>
        <v>0.5</v>
      </c>
      <c r="L40" s="5">
        <f t="shared" si="20"/>
        <v>3.9500000000000004E-3</v>
      </c>
      <c r="M40" s="10"/>
      <c r="N40" s="5">
        <f t="shared" ref="N40:N46" si="23">J40</f>
        <v>7.9000000000000008E-3</v>
      </c>
      <c r="O40" s="5">
        <f>G40</f>
        <v>0.5</v>
      </c>
      <c r="P40" s="5">
        <f t="shared" ref="P40:P46" si="24">N40*O40</f>
        <v>3.9500000000000004E-3</v>
      </c>
    </row>
    <row r="41" spans="1:16" x14ac:dyDescent="0.25">
      <c r="A41" t="s">
        <v>3</v>
      </c>
      <c r="B41" s="5">
        <v>1.0999999999999999E-2</v>
      </c>
      <c r="C41" s="5">
        <v>4</v>
      </c>
      <c r="D41" s="5">
        <f t="shared" si="18"/>
        <v>4.3999999999999997E-2</v>
      </c>
      <c r="E41" s="10"/>
      <c r="F41" s="5">
        <f t="shared" si="21"/>
        <v>1.0999999999999999E-2</v>
      </c>
      <c r="G41" s="5">
        <f t="shared" si="21"/>
        <v>4</v>
      </c>
      <c r="H41" s="5">
        <f t="shared" si="19"/>
        <v>4.3999999999999997E-2</v>
      </c>
      <c r="I41" s="10"/>
      <c r="J41" s="5">
        <f t="shared" si="22"/>
        <v>1.0999999999999999E-2</v>
      </c>
      <c r="K41" s="5">
        <f>C41</f>
        <v>4</v>
      </c>
      <c r="L41" s="5">
        <f t="shared" si="20"/>
        <v>4.3999999999999997E-2</v>
      </c>
      <c r="M41" s="10"/>
      <c r="N41" s="5">
        <f t="shared" si="23"/>
        <v>1.0999999999999999E-2</v>
      </c>
      <c r="O41" s="5">
        <f t="shared" ref="O41:O46" si="25">G41</f>
        <v>4</v>
      </c>
      <c r="P41" s="5">
        <f t="shared" si="24"/>
        <v>4.3999999999999997E-2</v>
      </c>
    </row>
    <row r="42" spans="1:16" x14ac:dyDescent="0.25">
      <c r="A42" t="s">
        <v>0</v>
      </c>
      <c r="B42" s="5">
        <v>-3.7000000000000002E-3</v>
      </c>
      <c r="C42" s="5">
        <v>21</v>
      </c>
      <c r="D42" s="5">
        <f t="shared" si="18"/>
        <v>-7.7700000000000005E-2</v>
      </c>
      <c r="E42" s="10"/>
      <c r="F42" s="5">
        <f t="shared" si="21"/>
        <v>-3.7000000000000002E-3</v>
      </c>
      <c r="G42" s="5">
        <f>D34</f>
        <v>24.214259999999999</v>
      </c>
      <c r="H42" s="5">
        <f t="shared" si="19"/>
        <v>-8.9592762000000006E-2</v>
      </c>
      <c r="I42" s="10"/>
      <c r="J42" s="5">
        <f t="shared" si="22"/>
        <v>-3.7000000000000002E-3</v>
      </c>
      <c r="K42" s="5">
        <f>H34</f>
        <v>24.381501438000001</v>
      </c>
      <c r="L42" s="5">
        <f t="shared" si="20"/>
        <v>-9.0211555320600004E-2</v>
      </c>
      <c r="M42" s="10"/>
      <c r="N42" s="5">
        <f t="shared" si="23"/>
        <v>-3.7000000000000002E-3</v>
      </c>
      <c r="O42" s="5">
        <f>L34</f>
        <v>24.380595156434161</v>
      </c>
      <c r="P42" s="5">
        <f t="shared" si="24"/>
        <v>-9.0208202078806407E-2</v>
      </c>
    </row>
    <row r="43" spans="1:16" x14ac:dyDescent="0.25">
      <c r="A43" t="s">
        <v>4</v>
      </c>
      <c r="B43" s="5">
        <v>2E-3</v>
      </c>
      <c r="C43" s="5">
        <v>1</v>
      </c>
      <c r="D43" s="5">
        <f t="shared" si="18"/>
        <v>2E-3</v>
      </c>
      <c r="E43" s="10"/>
      <c r="F43" s="5">
        <f t="shared" si="21"/>
        <v>2E-3</v>
      </c>
      <c r="G43" s="5">
        <f t="shared" si="21"/>
        <v>1</v>
      </c>
      <c r="H43" s="5">
        <f t="shared" si="19"/>
        <v>2E-3</v>
      </c>
      <c r="I43" s="10"/>
      <c r="J43" s="5">
        <f t="shared" si="22"/>
        <v>2E-3</v>
      </c>
      <c r="K43" s="5">
        <f>C43</f>
        <v>1</v>
      </c>
      <c r="L43" s="5">
        <f t="shared" si="20"/>
        <v>2E-3</v>
      </c>
      <c r="M43" s="10"/>
      <c r="N43" s="5">
        <f t="shared" si="23"/>
        <v>2E-3</v>
      </c>
      <c r="O43" s="5">
        <f t="shared" si="25"/>
        <v>1</v>
      </c>
      <c r="P43" s="5">
        <f t="shared" si="24"/>
        <v>2E-3</v>
      </c>
    </row>
    <row r="44" spans="1:16" x14ac:dyDescent="0.25">
      <c r="A44" t="s">
        <v>5</v>
      </c>
      <c r="B44" s="5">
        <v>-2.9999999999999997E-4</v>
      </c>
      <c r="C44" s="5">
        <v>0.3</v>
      </c>
      <c r="D44" s="5">
        <f t="shared" si="18"/>
        <v>-8.9999999999999992E-5</v>
      </c>
      <c r="E44" s="10"/>
      <c r="F44" s="5">
        <f t="shared" si="21"/>
        <v>-2.9999999999999997E-4</v>
      </c>
      <c r="G44" s="5">
        <f t="shared" si="21"/>
        <v>0.3</v>
      </c>
      <c r="H44" s="5">
        <f t="shared" si="19"/>
        <v>-8.9999999999999992E-5</v>
      </c>
      <c r="I44" s="10"/>
      <c r="J44" s="5">
        <f t="shared" si="22"/>
        <v>-2.9999999999999997E-4</v>
      </c>
      <c r="K44" s="5">
        <f t="shared" ref="K44:K46" si="26">C44</f>
        <v>0.3</v>
      </c>
      <c r="L44" s="5">
        <f t="shared" si="20"/>
        <v>-8.9999999999999992E-5</v>
      </c>
      <c r="M44" s="10"/>
      <c r="N44" s="5">
        <f t="shared" si="23"/>
        <v>-2.9999999999999997E-4</v>
      </c>
      <c r="O44" s="5">
        <f t="shared" si="25"/>
        <v>0.3</v>
      </c>
      <c r="P44" s="5">
        <f t="shared" si="24"/>
        <v>-8.9999999999999992E-5</v>
      </c>
    </row>
    <row r="45" spans="1:16" x14ac:dyDescent="0.25">
      <c r="A45" t="s">
        <v>6</v>
      </c>
      <c r="B45" s="5">
        <v>9.2999999999999992E-3</v>
      </c>
      <c r="C45" s="5">
        <v>3</v>
      </c>
      <c r="D45" s="5">
        <f t="shared" si="18"/>
        <v>2.7899999999999998E-2</v>
      </c>
      <c r="E45" s="10"/>
      <c r="F45" s="5">
        <f t="shared" si="21"/>
        <v>9.2999999999999992E-3</v>
      </c>
      <c r="G45" s="5">
        <f t="shared" si="21"/>
        <v>3</v>
      </c>
      <c r="H45" s="5">
        <f t="shared" si="19"/>
        <v>2.7899999999999998E-2</v>
      </c>
      <c r="I45" s="10"/>
      <c r="J45" s="5">
        <f t="shared" si="22"/>
        <v>9.2999999999999992E-3</v>
      </c>
      <c r="K45" s="5">
        <f t="shared" si="26"/>
        <v>3</v>
      </c>
      <c r="L45" s="5">
        <f t="shared" si="20"/>
        <v>2.7899999999999998E-2</v>
      </c>
      <c r="M45" s="10"/>
      <c r="N45" s="5">
        <f t="shared" si="23"/>
        <v>9.2999999999999992E-3</v>
      </c>
      <c r="O45" s="5">
        <f t="shared" si="25"/>
        <v>3</v>
      </c>
      <c r="P45" s="5">
        <f t="shared" si="24"/>
        <v>2.7899999999999998E-2</v>
      </c>
    </row>
    <row r="46" spans="1:16" x14ac:dyDescent="0.25">
      <c r="A46" t="s">
        <v>24</v>
      </c>
      <c r="B46" s="5">
        <v>7.7999999999999996E-3</v>
      </c>
      <c r="C46" s="5">
        <v>3</v>
      </c>
      <c r="D46" s="5">
        <f t="shared" si="18"/>
        <v>2.3399999999999997E-2</v>
      </c>
      <c r="E46" s="10"/>
      <c r="F46" s="5">
        <f t="shared" si="21"/>
        <v>7.7999999999999996E-3</v>
      </c>
      <c r="G46" s="5">
        <f t="shared" si="21"/>
        <v>3</v>
      </c>
      <c r="H46" s="5">
        <f t="shared" si="19"/>
        <v>2.3399999999999997E-2</v>
      </c>
      <c r="I46" s="10"/>
      <c r="J46" s="5">
        <f t="shared" si="22"/>
        <v>7.7999999999999996E-3</v>
      </c>
      <c r="K46" s="5">
        <f t="shared" si="26"/>
        <v>3</v>
      </c>
      <c r="L46" s="5">
        <f t="shared" si="20"/>
        <v>2.3399999999999997E-2</v>
      </c>
      <c r="M46" s="10"/>
      <c r="N46" s="5">
        <f t="shared" si="23"/>
        <v>7.7999999999999996E-3</v>
      </c>
      <c r="O46" s="5">
        <f t="shared" si="25"/>
        <v>3</v>
      </c>
      <c r="P46" s="5">
        <f t="shared" si="24"/>
        <v>2.3399999999999997E-2</v>
      </c>
    </row>
    <row r="47" spans="1:16" ht="15.75" thickBot="1" x14ac:dyDescent="0.3">
      <c r="D47" s="1" t="s">
        <v>14</v>
      </c>
      <c r="H47" s="1" t="s">
        <v>14</v>
      </c>
      <c r="L47" s="1"/>
    </row>
    <row r="48" spans="1:16" ht="15.75" thickBot="1" x14ac:dyDescent="0.3">
      <c r="D48" s="3">
        <f>SUM(D38:D46)</f>
        <v>-2.0640000000000013E-2</v>
      </c>
      <c r="H48" s="3">
        <f>SUM(H38:H46)</f>
        <v>-3.3003838200000017E-2</v>
      </c>
      <c r="L48" s="3">
        <f>SUM(L38:L46)</f>
        <v>-3.3931685855280024E-2</v>
      </c>
      <c r="P48" s="3">
        <f>SUM(P38:P46)</f>
        <v>-3.3931701137672153E-2</v>
      </c>
    </row>
    <row r="49" spans="1:16" x14ac:dyDescent="0.25">
      <c r="L49" s="1"/>
    </row>
    <row r="50" spans="1:16" x14ac:dyDescent="0.25">
      <c r="A50" t="s">
        <v>23</v>
      </c>
      <c r="B50" s="6">
        <v>4</v>
      </c>
      <c r="C50" s="6"/>
      <c r="D50" s="6">
        <f>B50*(1+D48)</f>
        <v>3.91744</v>
      </c>
      <c r="E50" s="9"/>
      <c r="F50" s="6"/>
      <c r="G50" s="6"/>
      <c r="H50" s="6">
        <f>B50*(1+H48)</f>
        <v>3.8679846472000001</v>
      </c>
      <c r="I50" s="9"/>
      <c r="J50" s="6"/>
      <c r="K50" s="6"/>
      <c r="L50" s="6">
        <f>B50*(1+L48)</f>
        <v>3.8642732565788798</v>
      </c>
      <c r="M50" s="9"/>
      <c r="N50" s="6"/>
      <c r="O50" s="6"/>
      <c r="P50" s="6">
        <f>B50*(1+P48)</f>
        <v>3.8642731954493112</v>
      </c>
    </row>
  </sheetData>
  <printOptions horizontalCentered="1" verticalCentered="1"/>
  <pageMargins left="0.7" right="0.7" top="0.75" bottom="0.75" header="0.3" footer="0.3"/>
  <pageSetup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CTLGroup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Broton</dc:creator>
  <cp:lastModifiedBy>Don Broton</cp:lastModifiedBy>
  <cp:lastPrinted>2017-07-11T21:52:27Z</cp:lastPrinted>
  <dcterms:created xsi:type="dcterms:W3CDTF">2017-07-11T13:14:54Z</dcterms:created>
  <dcterms:modified xsi:type="dcterms:W3CDTF">2017-07-11T21:56:48Z</dcterms:modified>
</cp:coreProperties>
</file>